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6" i="1" l="1"/>
  <c r="D6" i="1"/>
  <c r="E6" i="1" s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C15" i="1"/>
  <c r="D15" i="1"/>
  <c r="E15" i="1" s="1"/>
  <c r="F15" i="1"/>
  <c r="E16" i="1"/>
  <c r="F16" i="1"/>
  <c r="E17" i="1"/>
  <c r="F17" i="1"/>
  <c r="E18" i="1"/>
  <c r="F18" i="1"/>
  <c r="C19" i="1"/>
  <c r="D19" i="1"/>
  <c r="E19" i="1" s="1"/>
  <c r="F19" i="1"/>
  <c r="E20" i="1"/>
  <c r="E21" i="1"/>
  <c r="F21" i="1"/>
  <c r="E22" i="1"/>
  <c r="F22" i="1"/>
  <c r="E23" i="1"/>
  <c r="F23" i="1"/>
  <c r="C24" i="1"/>
  <c r="F24" i="1" s="1"/>
  <c r="D24" i="1"/>
  <c r="E24" i="1"/>
  <c r="E25" i="1"/>
  <c r="F25" i="1"/>
  <c r="E26" i="1"/>
  <c r="F26" i="1"/>
  <c r="C27" i="1"/>
  <c r="F27" i="1" s="1"/>
  <c r="D27" i="1"/>
  <c r="E27" i="1"/>
  <c r="E28" i="1"/>
  <c r="F28" i="1"/>
  <c r="C29" i="1"/>
  <c r="F29" i="1" s="1"/>
  <c r="D29" i="1"/>
  <c r="E29" i="1"/>
  <c r="E30" i="1"/>
  <c r="F30" i="1"/>
  <c r="E31" i="1"/>
  <c r="F31" i="1"/>
  <c r="E32" i="1"/>
  <c r="F32" i="1"/>
  <c r="E33" i="1"/>
  <c r="F33" i="1"/>
  <c r="E34" i="1"/>
  <c r="F34" i="1"/>
  <c r="C35" i="1"/>
  <c r="F35" i="1" s="1"/>
  <c r="D35" i="1"/>
  <c r="E35" i="1"/>
  <c r="E36" i="1"/>
  <c r="F36" i="1"/>
  <c r="C37" i="1"/>
  <c r="F37" i="1" s="1"/>
  <c r="D37" i="1"/>
  <c r="E38" i="1"/>
  <c r="F38" i="1"/>
  <c r="E39" i="1"/>
  <c r="F39" i="1"/>
  <c r="E40" i="1"/>
  <c r="F40" i="1"/>
  <c r="E41" i="1"/>
  <c r="F41" i="1"/>
  <c r="E42" i="1"/>
  <c r="F42" i="1"/>
  <c r="E43" i="1"/>
  <c r="F43" i="1"/>
  <c r="C44" i="1"/>
  <c r="E44" i="1" l="1"/>
  <c r="E37" i="1"/>
  <c r="D44" i="1"/>
  <c r="F44" i="1" s="1"/>
</calcChain>
</file>

<file path=xl/sharedStrings.xml><?xml version="1.0" encoding="utf-8"?>
<sst xmlns="http://schemas.openxmlformats.org/spreadsheetml/2006/main" count="91" uniqueCount="91">
  <si>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</si>
  <si>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</si>
  <si>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</si>
  <si>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</si>
  <si>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</si>
  <si>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</si>
  <si>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</si>
  <si>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</si>
  <si>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</si>
  <si>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</si>
  <si>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</si>
  <si>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</si>
  <si>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</si>
  <si>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</si>
  <si>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</si>
  <si>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</si>
  <si>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</si>
  <si>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</si>
  <si>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</si>
  <si>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</si>
  <si>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</si>
  <si>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</si>
  <si>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</si>
  <si>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</si>
  <si>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</si>
  <si>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</si>
  <si>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</si>
  <si>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</si>
  <si>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</si>
  <si>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</si>
  <si>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</si>
  <si>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</si>
  <si>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</si>
  <si>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</si>
  <si>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</si>
  <si>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</si>
  <si>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</si>
  <si>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</si>
  <si>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</si>
  <si>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</si>
  <si>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</si>
  <si>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</si>
  <si>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</si>
  <si>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</si>
  <si>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</si>
  <si>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</si>
  <si>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</si>
  <si>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</si>
  <si>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</si>
  <si>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</si>
  <si>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</si>
  <si>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</si>
  <si>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</si>
  <si>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</si>
  <si>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</si>
  <si>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</si>
  <si>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</si>
  <si>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</si>
  <si>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</si>
  <si>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</si>
  <si>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</si>
  <si>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</si>
  <si>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</si>
  <si>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</si>
  <si>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</si>
  <si>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</si>
  <si>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</si>
  <si>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</si>
  <si>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</si>
  <si>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</si>
  <si>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</si>
  <si>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</si>
  <si>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</si>
  <si>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</si>
  <si>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</si>
  <si>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</si>
  <si>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</si>
  <si>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</si>
  <si>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</si>
  <si>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Т.А.Новоселова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</si>
  <si>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</si>
  <si>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</si>
  <si>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</si>
  <si>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</si>
  <si>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</si>
  <si>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</si>
  <si>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</si>
  <si>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</si>
  <si>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Приложение к сведениям об исполнении бюджета  района
по состоянию на 01.05.2023</t>
  </si>
  <si>
    <t>на 01.05.2023</t>
  </si>
  <si>
    <t>Исполнитель: Штанникова Юлия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</si>
</sst>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left" vertical="center" wrapText="1"/>
    </xf>
    <xf numFmtId="165" fontId="2" fillId="0" borderId="1" xfId="1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2"/>
  <sheetViews>
    <sheetView showGridLines="0" tabSelected="1" workbookViewId="0">
      <selection activeCell="F6" sqref="F6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22" customWidth="1"/>
    <col min="6" max="6" width="13.28515625" style="22" customWidth="1"/>
    <col min="7" max="7" width="16.5703125" customWidth="1"/>
    <col min="8" max="9" width="9.140625" customWidth="1"/>
  </cols>
  <sheetData>
    <row r="1" spans="1:6" ht="36.75" customHeight="1" x14ac:dyDescent="0.2">
      <c r="C1" s="39" t="s">
        <v>88</v>
      </c>
      <c r="D1" s="40"/>
      <c r="E1" s="40"/>
      <c r="F1" s="40"/>
    </row>
    <row r="2" spans="1:6" ht="24" customHeight="1" x14ac:dyDescent="0.25">
      <c r="A2" s="38" t="s">
        <v>47</v>
      </c>
      <c r="B2" s="38"/>
      <c r="C2" s="38"/>
      <c r="D2" s="38"/>
      <c r="E2" s="38"/>
      <c r="F2" s="38"/>
    </row>
    <row r="3" spans="1:6" ht="19.5" customHeight="1" x14ac:dyDescent="0.25">
      <c r="A3" s="38" t="s">
        <v>89</v>
      </c>
      <c r="B3" s="38"/>
      <c r="C3" s="38"/>
      <c r="D3" s="38"/>
      <c r="E3" s="38"/>
      <c r="F3" s="38"/>
    </row>
    <row r="4" spans="1:6" ht="18.75" customHeight="1" x14ac:dyDescent="0.2">
      <c r="F4" s="10" t="s">
        <v>50</v>
      </c>
    </row>
    <row r="5" spans="1:6" s="7" customFormat="1" ht="38.25" customHeight="1" x14ac:dyDescent="0.2">
      <c r="A5" s="21" t="s">
        <v>0</v>
      </c>
      <c r="B5" s="21" t="s">
        <v>1</v>
      </c>
      <c r="C5" s="21" t="s">
        <v>48</v>
      </c>
      <c r="D5" s="27" t="s">
        <v>49</v>
      </c>
      <c r="E5" s="28" t="s">
        <v>52</v>
      </c>
      <c r="F5" s="28" t="s">
        <v>51</v>
      </c>
    </row>
    <row r="6" spans="1:6" s="1" customFormat="1" ht="64.5" customHeight="1" outlineLevel="1" x14ac:dyDescent="0.2">
      <c r="A6" s="29" t="s">
        <v>2</v>
      </c>
      <c r="B6" s="30" t="s">
        <v>3</v>
      </c>
      <c r="C6" s="31">
        <f>C7+C8+C9+C10+C11+C12+C13+C14</f>
        <v>604760.60000000009</v>
      </c>
      <c r="D6" s="31">
        <f>D7+D8+D9+D10+D11+D12+D13+D14</f>
        <v>166679.90000000002</v>
      </c>
      <c r="E6" s="32">
        <f t="shared" ref="E6:E43" si="0">D6-C6</f>
        <v>-438080.70000000007</v>
      </c>
      <c r="F6" s="19">
        <f>D6/C6*100</f>
        <v>27.561302770054795</v>
      </c>
    </row>
    <row r="7" spans="1:6" ht="15.75" outlineLevel="1" x14ac:dyDescent="0.2">
      <c r="A7" s="33" t="s">
        <v>4</v>
      </c>
      <c r="B7" s="34" t="s">
        <v>5</v>
      </c>
      <c r="C7" s="35">
        <v>139737.9</v>
      </c>
      <c r="D7" s="35">
        <v>35097.5</v>
      </c>
      <c r="E7" s="36">
        <f t="shared" si="0"/>
        <v>-104640.4</v>
      </c>
      <c r="F7" s="20">
        <f t="shared" ref="F7:F42" si="1">D7/C7*100</f>
        <v>25.116664841821724</v>
      </c>
    </row>
    <row r="8" spans="1:6" ht="31.5" outlineLevel="1" x14ac:dyDescent="0.2">
      <c r="A8" s="33" t="s">
        <v>6</v>
      </c>
      <c r="B8" s="34" t="s">
        <v>7</v>
      </c>
      <c r="C8" s="35">
        <v>5035.7</v>
      </c>
      <c r="D8" s="35">
        <v>367.3</v>
      </c>
      <c r="E8" s="36">
        <f t="shared" si="0"/>
        <v>-4668.3999999999996</v>
      </c>
      <c r="F8" s="20">
        <f t="shared" si="1"/>
        <v>7.2939214011954645</v>
      </c>
    </row>
    <row r="9" spans="1:6" ht="15.75" outlineLevel="1" x14ac:dyDescent="0.2">
      <c r="A9" s="33" t="s">
        <v>8</v>
      </c>
      <c r="B9" s="34" t="s">
        <v>75</v>
      </c>
      <c r="C9" s="35">
        <v>155.1</v>
      </c>
      <c r="D9" s="35">
        <v>32.9</v>
      </c>
      <c r="E9" s="36">
        <f t="shared" si="0"/>
        <v>-122.19999999999999</v>
      </c>
      <c r="F9" s="20">
        <f t="shared" si="1"/>
        <v>21.212121212121211</v>
      </c>
    </row>
    <row r="10" spans="1:6" ht="34.5" customHeight="1" outlineLevel="1" x14ac:dyDescent="0.2">
      <c r="A10" s="33" t="s">
        <v>9</v>
      </c>
      <c r="B10" s="34" t="s">
        <v>10</v>
      </c>
      <c r="C10" s="35">
        <v>42172.7</v>
      </c>
      <c r="D10" s="35">
        <v>9238.7999999999993</v>
      </c>
      <c r="E10" s="36">
        <f t="shared" si="0"/>
        <v>-32933.899999999994</v>
      </c>
      <c r="F10" s="20">
        <f t="shared" si="1"/>
        <v>21.907063100062363</v>
      </c>
    </row>
    <row r="11" spans="1:6" ht="18" customHeight="1" outlineLevel="1" x14ac:dyDescent="0.2">
      <c r="A11" s="33" t="s">
        <v>11</v>
      </c>
      <c r="B11" s="34" t="s">
        <v>12</v>
      </c>
      <c r="C11" s="35">
        <v>314748.90000000002</v>
      </c>
      <c r="D11" s="35">
        <v>95424.6</v>
      </c>
      <c r="E11" s="36">
        <f t="shared" si="0"/>
        <v>-219324.30000000002</v>
      </c>
      <c r="F11" s="20">
        <f t="shared" si="1"/>
        <v>30.317691340621046</v>
      </c>
    </row>
    <row r="12" spans="1:6" ht="31.5" outlineLevel="1" x14ac:dyDescent="0.2">
      <c r="A12" s="33" t="s">
        <v>13</v>
      </c>
      <c r="B12" s="34" t="s">
        <v>14</v>
      </c>
      <c r="C12" s="35">
        <v>11866.7</v>
      </c>
      <c r="D12" s="35">
        <v>1550.2</v>
      </c>
      <c r="E12" s="36">
        <f t="shared" si="0"/>
        <v>-10316.5</v>
      </c>
      <c r="F12" s="20">
        <f t="shared" si="1"/>
        <v>13.063446450993116</v>
      </c>
    </row>
    <row r="13" spans="1:6" ht="33.75" customHeight="1" outlineLevel="1" x14ac:dyDescent="0.2">
      <c r="A13" s="33" t="s">
        <v>69</v>
      </c>
      <c r="B13" s="34" t="s">
        <v>76</v>
      </c>
      <c r="C13" s="35">
        <v>1465.1</v>
      </c>
      <c r="D13" s="35">
        <v>0</v>
      </c>
      <c r="E13" s="36">
        <f t="shared" si="0"/>
        <v>-1465.1</v>
      </c>
      <c r="F13" s="20">
        <f t="shared" si="1"/>
        <v>0</v>
      </c>
    </row>
    <row r="14" spans="1:6" s="1" customFormat="1" ht="47.25" x14ac:dyDescent="0.2">
      <c r="A14" s="33" t="s">
        <v>15</v>
      </c>
      <c r="B14" s="34" t="s">
        <v>16</v>
      </c>
      <c r="C14" s="35">
        <v>89578.5</v>
      </c>
      <c r="D14" s="35">
        <v>24968.6</v>
      </c>
      <c r="E14" s="36">
        <f t="shared" si="0"/>
        <v>-64609.9</v>
      </c>
      <c r="F14" s="20">
        <f t="shared" si="1"/>
        <v>27.873429450147075</v>
      </c>
    </row>
    <row r="15" spans="1:6" s="1" customFormat="1" ht="32.25" customHeight="1" outlineLevel="1" x14ac:dyDescent="0.2">
      <c r="A15" s="29" t="s">
        <v>17</v>
      </c>
      <c r="B15" s="30" t="s">
        <v>18</v>
      </c>
      <c r="C15" s="31">
        <f>SUM(C16:C18)</f>
        <v>388054.1</v>
      </c>
      <c r="D15" s="31">
        <f>SUM(D16:D18)</f>
        <v>91020.2</v>
      </c>
      <c r="E15" s="32">
        <f t="shared" si="0"/>
        <v>-297033.89999999997</v>
      </c>
      <c r="F15" s="19">
        <f t="shared" si="1"/>
        <v>23.455543956371034</v>
      </c>
    </row>
    <row r="16" spans="1:6" ht="31.5" outlineLevel="1" x14ac:dyDescent="0.2">
      <c r="A16" s="33" t="s">
        <v>19</v>
      </c>
      <c r="B16" s="34" t="s">
        <v>80</v>
      </c>
      <c r="C16" s="35">
        <v>79799</v>
      </c>
      <c r="D16" s="35">
        <v>2530</v>
      </c>
      <c r="E16" s="36">
        <f t="shared" si="0"/>
        <v>-77269</v>
      </c>
      <c r="F16" s="20">
        <f t="shared" si="1"/>
        <v>3.1704657953107183</v>
      </c>
    </row>
    <row r="17" spans="1:6" ht="15.75" outlineLevel="1" x14ac:dyDescent="0.2">
      <c r="A17" s="33" t="s">
        <v>20</v>
      </c>
      <c r="B17" s="34" t="s">
        <v>56</v>
      </c>
      <c r="C17" s="35">
        <v>290969.09999999998</v>
      </c>
      <c r="D17" s="35">
        <v>82309.3</v>
      </c>
      <c r="E17" s="36">
        <f t="shared" si="0"/>
        <v>-208659.8</v>
      </c>
      <c r="F17" s="20">
        <f t="shared" si="1"/>
        <v>28.287986593765456</v>
      </c>
    </row>
    <row r="18" spans="1:6" ht="15.75" outlineLevel="1" x14ac:dyDescent="0.2">
      <c r="A18" s="33" t="s">
        <v>61</v>
      </c>
      <c r="B18" s="34" t="s">
        <v>62</v>
      </c>
      <c r="C18" s="35">
        <v>17286</v>
      </c>
      <c r="D18" s="35">
        <v>6180.9</v>
      </c>
      <c r="E18" s="36">
        <f t="shared" si="0"/>
        <v>-11105.1</v>
      </c>
      <c r="F18" s="20">
        <f t="shared" si="1"/>
        <v>35.75668170774037</v>
      </c>
    </row>
    <row r="19" spans="1:6" s="1" customFormat="1" ht="15.75" outlineLevel="1" x14ac:dyDescent="0.2">
      <c r="A19" s="29" t="s">
        <v>21</v>
      </c>
      <c r="B19" s="30" t="s">
        <v>22</v>
      </c>
      <c r="C19" s="31">
        <f>SUM(C20:C23)</f>
        <v>37229.299999999996</v>
      </c>
      <c r="D19" s="31">
        <f>SUM(D20:D23)</f>
        <v>17626.3</v>
      </c>
      <c r="E19" s="32">
        <f t="shared" si="0"/>
        <v>-19602.999999999996</v>
      </c>
      <c r="F19" s="19">
        <f t="shared" si="1"/>
        <v>47.345236144649519</v>
      </c>
    </row>
    <row r="20" spans="1:6" ht="15.75" outlineLevel="1" x14ac:dyDescent="0.2">
      <c r="A20" s="33" t="s">
        <v>23</v>
      </c>
      <c r="B20" s="34" t="s">
        <v>24</v>
      </c>
      <c r="C20" s="35">
        <v>3456</v>
      </c>
      <c r="D20" s="35">
        <v>718.7</v>
      </c>
      <c r="E20" s="36">
        <f t="shared" si="0"/>
        <v>-2737.3</v>
      </c>
      <c r="F20" s="20">
        <v>0</v>
      </c>
    </row>
    <row r="21" spans="1:6" ht="31.5" outlineLevel="1" x14ac:dyDescent="0.2">
      <c r="A21" s="33" t="s">
        <v>54</v>
      </c>
      <c r="B21" s="34" t="s">
        <v>55</v>
      </c>
      <c r="C21" s="35">
        <v>17734.8</v>
      </c>
      <c r="D21" s="35">
        <v>4365.8999999999996</v>
      </c>
      <c r="E21" s="36">
        <f t="shared" si="0"/>
        <v>-13368.9</v>
      </c>
      <c r="F21" s="20">
        <f t="shared" si="1"/>
        <v>24.617700791663847</v>
      </c>
    </row>
    <row r="22" spans="1:6" ht="15.75" outlineLevel="1" x14ac:dyDescent="0.2">
      <c r="A22" s="33" t="s">
        <v>25</v>
      </c>
      <c r="B22" s="34" t="s">
        <v>26</v>
      </c>
      <c r="C22" s="35">
        <v>4869.8999999999996</v>
      </c>
      <c r="D22" s="35">
        <v>4869.8999999999996</v>
      </c>
      <c r="E22" s="36">
        <f t="shared" si="0"/>
        <v>0</v>
      </c>
      <c r="F22" s="20">
        <f t="shared" si="1"/>
        <v>100</v>
      </c>
    </row>
    <row r="23" spans="1:6" s="1" customFormat="1" ht="15.75" outlineLevel="1" x14ac:dyDescent="0.2">
      <c r="A23" s="33" t="s">
        <v>27</v>
      </c>
      <c r="B23" s="34" t="s">
        <v>28</v>
      </c>
      <c r="C23" s="35">
        <v>11168.6</v>
      </c>
      <c r="D23" s="35">
        <v>7671.8</v>
      </c>
      <c r="E23" s="36">
        <f t="shared" si="0"/>
        <v>-3496.8</v>
      </c>
      <c r="F23" s="20">
        <f t="shared" si="1"/>
        <v>68.690793832709559</v>
      </c>
    </row>
    <row r="24" spans="1:6" s="1" customFormat="1" ht="31.5" outlineLevel="1" x14ac:dyDescent="0.2">
      <c r="A24" s="29" t="s">
        <v>29</v>
      </c>
      <c r="B24" s="30" t="s">
        <v>30</v>
      </c>
      <c r="C24" s="31">
        <f>SUM(C25:C26)</f>
        <v>283201.3</v>
      </c>
      <c r="D24" s="31">
        <f>SUM(D25:D26)</f>
        <v>36005.300000000003</v>
      </c>
      <c r="E24" s="32">
        <f t="shared" si="0"/>
        <v>-247196</v>
      </c>
      <c r="F24" s="19">
        <f t="shared" si="1"/>
        <v>12.713677514898414</v>
      </c>
    </row>
    <row r="25" spans="1:6" s="1" customFormat="1" ht="31.5" x14ac:dyDescent="0.2">
      <c r="A25" s="33" t="s">
        <v>70</v>
      </c>
      <c r="B25" s="34" t="s">
        <v>77</v>
      </c>
      <c r="C25" s="35">
        <v>2612</v>
      </c>
      <c r="D25" s="35">
        <v>0</v>
      </c>
      <c r="E25" s="36">
        <f t="shared" si="0"/>
        <v>-2612</v>
      </c>
      <c r="F25" s="20">
        <f t="shared" si="1"/>
        <v>0</v>
      </c>
    </row>
    <row r="26" spans="1:6" s="1" customFormat="1" ht="30.75" customHeight="1" x14ac:dyDescent="0.2">
      <c r="A26" s="33" t="s">
        <v>31</v>
      </c>
      <c r="B26" s="34" t="s">
        <v>32</v>
      </c>
      <c r="C26" s="35">
        <v>280589.3</v>
      </c>
      <c r="D26" s="35">
        <v>36005.300000000003</v>
      </c>
      <c r="E26" s="36">
        <f t="shared" si="0"/>
        <v>-244584</v>
      </c>
      <c r="F26" s="20">
        <f t="shared" si="1"/>
        <v>12.832028876368415</v>
      </c>
    </row>
    <row r="27" spans="1:6" s="1" customFormat="1" ht="15.75" outlineLevel="1" x14ac:dyDescent="0.2">
      <c r="A27" s="29" t="s">
        <v>68</v>
      </c>
      <c r="B27" s="30" t="s">
        <v>67</v>
      </c>
      <c r="C27" s="31">
        <f>C28</f>
        <v>332870.09999999998</v>
      </c>
      <c r="D27" s="31">
        <f>D28</f>
        <v>110956.7</v>
      </c>
      <c r="E27" s="32">
        <f t="shared" si="0"/>
        <v>-221913.39999999997</v>
      </c>
      <c r="F27" s="19">
        <f t="shared" si="1"/>
        <v>33.333333333333336</v>
      </c>
    </row>
    <row r="28" spans="1:6" s="1" customFormat="1" ht="47.25" outlineLevel="1" x14ac:dyDescent="0.2">
      <c r="A28" s="33" t="s">
        <v>71</v>
      </c>
      <c r="B28" s="34" t="s">
        <v>72</v>
      </c>
      <c r="C28" s="35">
        <v>332870.09999999998</v>
      </c>
      <c r="D28" s="35">
        <v>110956.7</v>
      </c>
      <c r="E28" s="36">
        <f t="shared" si="0"/>
        <v>-221913.39999999997</v>
      </c>
      <c r="F28" s="20">
        <f t="shared" si="1"/>
        <v>33.333333333333336</v>
      </c>
    </row>
    <row r="29" spans="1:6" s="1" customFormat="1" ht="31.5" outlineLevel="1" x14ac:dyDescent="0.2">
      <c r="A29" s="29" t="s">
        <v>33</v>
      </c>
      <c r="B29" s="30" t="s">
        <v>34</v>
      </c>
      <c r="C29" s="31">
        <f>SUM(C30:C34)</f>
        <v>913939.79999999993</v>
      </c>
      <c r="D29" s="31">
        <f>SUM(D30:D34)</f>
        <v>228741</v>
      </c>
      <c r="E29" s="32">
        <f t="shared" si="0"/>
        <v>-685198.79999999993</v>
      </c>
      <c r="F29" s="19">
        <f t="shared" si="1"/>
        <v>25.028016068454402</v>
      </c>
    </row>
    <row r="30" spans="1:6" ht="47.25" outlineLevel="1" x14ac:dyDescent="0.2">
      <c r="A30" s="33" t="s">
        <v>35</v>
      </c>
      <c r="B30" s="34" t="s">
        <v>36</v>
      </c>
      <c r="C30" s="35">
        <v>808644.7</v>
      </c>
      <c r="D30" s="35">
        <v>216855.2</v>
      </c>
      <c r="E30" s="36">
        <f t="shared" si="0"/>
        <v>-591789.5</v>
      </c>
      <c r="F30" s="20">
        <f t="shared" si="1"/>
        <v>26.817117579574816</v>
      </c>
    </row>
    <row r="31" spans="1:6" s="1" customFormat="1" ht="15.75" outlineLevel="1" x14ac:dyDescent="0.2">
      <c r="A31" s="33" t="s">
        <v>37</v>
      </c>
      <c r="B31" s="34" t="s">
        <v>38</v>
      </c>
      <c r="C31" s="35">
        <v>98963.5</v>
      </c>
      <c r="D31" s="35">
        <v>11885.8</v>
      </c>
      <c r="E31" s="36">
        <f t="shared" si="0"/>
        <v>-87077.7</v>
      </c>
      <c r="F31" s="20">
        <f t="shared" si="1"/>
        <v>12.010286620824848</v>
      </c>
    </row>
    <row r="32" spans="1:6" s="1" customFormat="1" ht="15.75" outlineLevel="1" x14ac:dyDescent="0.2">
      <c r="A32" s="33" t="s">
        <v>65</v>
      </c>
      <c r="B32" s="34" t="s">
        <v>66</v>
      </c>
      <c r="C32" s="35">
        <v>5448.6</v>
      </c>
      <c r="D32" s="35">
        <v>0</v>
      </c>
      <c r="E32" s="36">
        <f t="shared" si="0"/>
        <v>-5448.6</v>
      </c>
      <c r="F32" s="20">
        <f t="shared" si="1"/>
        <v>0</v>
      </c>
    </row>
    <row r="33" spans="1:8" s="1" customFormat="1" ht="15.75" outlineLevel="1" x14ac:dyDescent="0.2">
      <c r="A33" s="33" t="s">
        <v>81</v>
      </c>
      <c r="B33" s="34" t="s">
        <v>82</v>
      </c>
      <c r="C33" s="35">
        <v>334.4</v>
      </c>
      <c r="D33" s="35">
        <v>0</v>
      </c>
      <c r="E33" s="36">
        <f t="shared" si="0"/>
        <v>-334.4</v>
      </c>
      <c r="F33" s="20">
        <f t="shared" si="1"/>
        <v>0</v>
      </c>
    </row>
    <row r="34" spans="1:8" s="1" customFormat="1" ht="31.5" outlineLevel="1" x14ac:dyDescent="0.2">
      <c r="A34" s="33" t="s">
        <v>73</v>
      </c>
      <c r="B34" s="34" t="s">
        <v>74</v>
      </c>
      <c r="C34" s="35">
        <v>548.6</v>
      </c>
      <c r="D34" s="35">
        <v>0</v>
      </c>
      <c r="E34" s="36">
        <f t="shared" si="0"/>
        <v>-548.6</v>
      </c>
      <c r="F34" s="20">
        <f t="shared" si="1"/>
        <v>0</v>
      </c>
    </row>
    <row r="35" spans="1:8" s="1" customFormat="1" ht="15.75" x14ac:dyDescent="0.2">
      <c r="A35" s="29" t="s">
        <v>83</v>
      </c>
      <c r="B35" s="30" t="s">
        <v>84</v>
      </c>
      <c r="C35" s="31">
        <f>C36</f>
        <v>46925</v>
      </c>
      <c r="D35" s="31">
        <f>D36</f>
        <v>12746.5</v>
      </c>
      <c r="E35" s="32">
        <f>D35-C35</f>
        <v>-34178.5</v>
      </c>
      <c r="F35" s="19">
        <f>D35/C35*100</f>
        <v>27.16355887053809</v>
      </c>
    </row>
    <row r="36" spans="1:8" ht="15.75" outlineLevel="1" x14ac:dyDescent="0.2">
      <c r="A36" s="33" t="s">
        <v>85</v>
      </c>
      <c r="B36" s="34" t="s">
        <v>86</v>
      </c>
      <c r="C36" s="35">
        <v>46925</v>
      </c>
      <c r="D36" s="35">
        <v>12746.5</v>
      </c>
      <c r="E36" s="36">
        <f t="shared" si="0"/>
        <v>-34178.5</v>
      </c>
      <c r="F36" s="20">
        <f t="shared" si="1"/>
        <v>27.16355887053809</v>
      </c>
    </row>
    <row r="37" spans="1:8" s="1" customFormat="1" ht="15.75" outlineLevel="1" x14ac:dyDescent="0.2">
      <c r="A37" s="29" t="s">
        <v>39</v>
      </c>
      <c r="B37" s="30" t="s">
        <v>40</v>
      </c>
      <c r="C37" s="31">
        <f>SUM(C38:C43)</f>
        <v>838464.2</v>
      </c>
      <c r="D37" s="31">
        <f>SUM(D38:D43)</f>
        <v>503910.00000000006</v>
      </c>
      <c r="E37" s="32">
        <f t="shared" si="0"/>
        <v>-334554.1999999999</v>
      </c>
      <c r="F37" s="19">
        <f t="shared" si="1"/>
        <v>60.099167024662478</v>
      </c>
    </row>
    <row r="38" spans="1:8" ht="47.25" outlineLevel="1" x14ac:dyDescent="0.2">
      <c r="A38" s="33" t="s">
        <v>41</v>
      </c>
      <c r="B38" s="34" t="s">
        <v>42</v>
      </c>
      <c r="C38" s="35">
        <v>320920.59999999998</v>
      </c>
      <c r="D38" s="35">
        <v>166019.1</v>
      </c>
      <c r="E38" s="36">
        <f t="shared" si="0"/>
        <v>-154901.49999999997</v>
      </c>
      <c r="F38" s="20">
        <f t="shared" si="1"/>
        <v>51.732141844431311</v>
      </c>
    </row>
    <row r="39" spans="1:8" ht="47.25" outlineLevel="1" x14ac:dyDescent="0.2">
      <c r="A39" s="33" t="s">
        <v>57</v>
      </c>
      <c r="B39" s="34" t="s">
        <v>58</v>
      </c>
      <c r="C39" s="35">
        <v>506437.4</v>
      </c>
      <c r="D39" s="35">
        <v>337602.7</v>
      </c>
      <c r="E39" s="36">
        <f t="shared" si="0"/>
        <v>-168834.7</v>
      </c>
      <c r="F39" s="20">
        <f t="shared" si="1"/>
        <v>66.662276522231565</v>
      </c>
    </row>
    <row r="40" spans="1:8" ht="31.5" outlineLevel="1" x14ac:dyDescent="0.2">
      <c r="A40" s="33" t="s">
        <v>63</v>
      </c>
      <c r="B40" s="34" t="s">
        <v>64</v>
      </c>
      <c r="C40" s="35">
        <v>72</v>
      </c>
      <c r="D40" s="35">
        <v>0</v>
      </c>
      <c r="E40" s="36">
        <f t="shared" si="0"/>
        <v>-72</v>
      </c>
      <c r="F40" s="20">
        <f t="shared" si="1"/>
        <v>0</v>
      </c>
    </row>
    <row r="41" spans="1:8" ht="15.75" outlineLevel="1" x14ac:dyDescent="0.2">
      <c r="A41" s="33" t="s">
        <v>43</v>
      </c>
      <c r="B41" s="34" t="s">
        <v>44</v>
      </c>
      <c r="C41" s="35">
        <v>77</v>
      </c>
      <c r="D41" s="35">
        <v>2.8</v>
      </c>
      <c r="E41" s="36">
        <f t="shared" si="0"/>
        <v>-74.2</v>
      </c>
      <c r="F41" s="20">
        <f t="shared" si="1"/>
        <v>3.6363636363636362</v>
      </c>
    </row>
    <row r="42" spans="1:8" s="1" customFormat="1" ht="15.75" outlineLevel="1" x14ac:dyDescent="0.2">
      <c r="A42" s="33" t="s">
        <v>45</v>
      </c>
      <c r="B42" s="34" t="s">
        <v>46</v>
      </c>
      <c r="C42" s="35">
        <v>5957.2</v>
      </c>
      <c r="D42" s="35">
        <v>285.39999999999998</v>
      </c>
      <c r="E42" s="36">
        <f t="shared" si="0"/>
        <v>-5671.8</v>
      </c>
      <c r="F42" s="20">
        <f t="shared" si="1"/>
        <v>4.7908413348553012</v>
      </c>
      <c r="G42" s="2"/>
    </row>
    <row r="43" spans="1:8" s="1" customFormat="1" ht="18.75" customHeight="1" outlineLevel="1" x14ac:dyDescent="0.2">
      <c r="A43" s="33" t="s">
        <v>59</v>
      </c>
      <c r="B43" s="34" t="s">
        <v>60</v>
      </c>
      <c r="C43" s="35">
        <v>5000</v>
      </c>
      <c r="D43" s="35">
        <v>0</v>
      </c>
      <c r="E43" s="36">
        <f t="shared" si="0"/>
        <v>-5000</v>
      </c>
      <c r="F43" s="20">
        <f>D43/C43*100</f>
        <v>0</v>
      </c>
      <c r="G43" s="2"/>
    </row>
    <row r="44" spans="1:8" s="1" customFormat="1" ht="15.75" outlineLevel="1" x14ac:dyDescent="0.25">
      <c r="A44" s="24" t="s">
        <v>87</v>
      </c>
      <c r="B44" s="25"/>
      <c r="C44" s="26">
        <f>C37+C35+C29+C27+C24+C19+C15+C6</f>
        <v>3445444.4</v>
      </c>
      <c r="D44" s="26">
        <f>D37+D35+D29+D27+D24+D19+D15+D6</f>
        <v>1167685.8999999999</v>
      </c>
      <c r="E44" s="26">
        <f t="shared" ref="E44" si="2">E6+E15+E19+E24+E27+E29+E35+E37</f>
        <v>-2277758.4999999995</v>
      </c>
      <c r="F44" s="19">
        <f>D44/C44*100</f>
        <v>33.89071958322706</v>
      </c>
      <c r="H44" s="37"/>
    </row>
    <row r="45" spans="1:8" s="7" customFormat="1" ht="36.75" customHeight="1" outlineLevel="1" x14ac:dyDescent="0.25">
      <c r="A45" s="42" t="s">
        <v>78</v>
      </c>
      <c r="B45" s="43"/>
      <c r="C45" s="18"/>
      <c r="D45" s="18"/>
      <c r="E45" s="42" t="s">
        <v>79</v>
      </c>
      <c r="F45" s="42"/>
      <c r="H45" s="23"/>
    </row>
    <row r="46" spans="1:8" ht="12.75" customHeight="1" x14ac:dyDescent="0.2">
      <c r="A46" s="11"/>
      <c r="B46" s="12"/>
      <c r="C46" s="13"/>
      <c r="D46" s="13"/>
    </row>
    <row r="47" spans="1:8" ht="12.75" customHeight="1" x14ac:dyDescent="0.2">
      <c r="A47" s="41" t="s">
        <v>90</v>
      </c>
      <c r="B47" s="41"/>
      <c r="C47" s="41"/>
      <c r="D47" s="41"/>
      <c r="E47" s="41"/>
      <c r="F47" s="41"/>
    </row>
    <row r="48" spans="1:8" ht="12.75" customHeight="1" x14ac:dyDescent="0.2">
      <c r="A48" s="14" t="s">
        <v>53</v>
      </c>
      <c r="B48" s="15"/>
      <c r="C48" s="16"/>
      <c r="D48" s="17"/>
      <c r="E48" s="14"/>
      <c r="F48" s="14"/>
    </row>
    <row r="49" spans="1:6" ht="12.75" customHeight="1" x14ac:dyDescent="0.2">
      <c r="A49" s="14"/>
      <c r="B49" s="15"/>
      <c r="C49" s="16"/>
      <c r="D49" s="17"/>
      <c r="E49" s="14"/>
      <c r="F49" s="14"/>
    </row>
    <row r="50" spans="1:6" ht="12.75" customHeight="1" x14ac:dyDescent="0.2">
      <c r="A50" s="14"/>
      <c r="B50" s="15"/>
      <c r="C50" s="16"/>
      <c r="D50" s="17"/>
      <c r="E50" s="14"/>
      <c r="F50" s="14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2023-03-16T09:28:32Z</cp:lastPrinted>
  <dcterms:created xsi:type="dcterms:W3CDTF">2017-06-16T05:03:32Z</dcterms:created>
  <dcterms:modified xsi:type="dcterms:W3CDTF">2023-06-19T09:55:49Z</dcterms:modified>
</cp:coreProperties>
</file>